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filterPrivacy="1" defaultThemeVersion="202300"/>
  <xr:revisionPtr revIDLastSave="1237" documentId="8_{77762080-0228-274A-9C89-91497AC217ED}" xr6:coauthVersionLast="47" xr6:coauthVersionMax="47" xr10:uidLastSave="{4E5E40BF-01BA-5348-8FE5-76B9975F4A1E}"/>
  <bookViews>
    <workbookView xWindow="30240" yWindow="-3860" windowWidth="38400" windowHeight="19880" xr2:uid="{BD6C1800-BA02-DF4C-A195-9E56BA5ABE84}"/>
  </bookViews>
  <sheets>
    <sheet name="Funktionen" sheetId="1" r:id="rId1"/>
    <sheet name="Governance, IT, Integrationen" sheetId="4" r:id="rId2"/>
    <sheet name="Auswertung" sheetId="5" r:id="rId3"/>
    <sheet name="Legende" sheetId="2" r:id="rId4"/>
  </sheets>
  <definedNames>
    <definedName name="_xlnm._FilterDatabase" localSheetId="0" hidden="1">Funktionen!$A$2:$J$44</definedName>
    <definedName name="_xlnm._FilterDatabase" localSheetId="1" hidden="1">'Governance, IT, Integrationen'!$A$2:$J$19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5" l="1"/>
  <c r="C10" i="5"/>
  <c r="B10" i="5"/>
  <c r="D9" i="5"/>
  <c r="D8" i="5"/>
  <c r="D7" i="5"/>
  <c r="C9" i="5"/>
  <c r="C8" i="5"/>
  <c r="C7" i="5"/>
  <c r="B9" i="5"/>
  <c r="B8" i="5"/>
  <c r="B7" i="5"/>
  <c r="B4" i="5"/>
  <c r="B5" i="5"/>
  <c r="B6" i="5"/>
  <c r="C4" i="5"/>
  <c r="C5" i="5"/>
  <c r="C6" i="5"/>
  <c r="D4" i="5"/>
  <c r="D5" i="5"/>
  <c r="D6" i="5"/>
  <c r="D3" i="5" a="1"/>
  <c r="D3" i="5" s="1"/>
  <c r="C3" i="5" a="1"/>
  <c r="C3" i="5" s="1"/>
  <c r="B3" i="5" a="1"/>
  <c r="B3" i="5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<sst xmlns="http://schemas.openxmlformats.org/spreadsheetml/2006/main" count="380" uniqueCount="200">
  <si>
    <t>Kostenlose Planforge-Version nutzen</t>
  </si>
  <si>
    <t>Kategorie</t>
  </si>
  <si>
    <t>Anforderungen</t>
  </si>
  <si>
    <t>Beschreibung</t>
  </si>
  <si>
    <t>Wichtigkeit</t>
  </si>
  <si>
    <t>Project Online</t>
  </si>
  <si>
    <t>Kommentar</t>
  </si>
  <si>
    <t>Planforge</t>
  </si>
  <si>
    <t>Work Management</t>
  </si>
  <si>
    <t>Aufgabenmanagement inkl. persönlicher Inbox</t>
  </si>
  <si>
    <t>Activities / Work Items</t>
  </si>
  <si>
    <t>Fortschritts-Tracking</t>
  </si>
  <si>
    <t>Prozentfortschritt, Status, automatische Aktualisierung aus Arbeitspaketen</t>
  </si>
  <si>
    <t>Time Tracking</t>
  </si>
  <si>
    <t>Arbeitszeiterfassung pro Aufgabe/Projekt</t>
  </si>
  <si>
    <t>Meeting-Management</t>
  </si>
  <si>
    <t>Agenda, Protokolle, Entscheidungen, Action Items je Meeting</t>
  </si>
  <si>
    <t>Hybrides Projektmanagement</t>
  </si>
  <si>
    <t>Klassische Projektplanung</t>
  </si>
  <si>
    <t>Klassische Vorgangs- und Abhängigkeitsplanung</t>
  </si>
  <si>
    <t>Gantt-Planung &amp; kritischer Pfad</t>
  </si>
  <si>
    <t>Zeitplanung mit Abhängigkeiten, kritischem Pfad, Basisplänen</t>
  </si>
  <si>
    <t>Agiles PM (Epics/Stories/Sprints)</t>
  </si>
  <si>
    <t>Gate-/Phasenmanagement</t>
  </si>
  <si>
    <t>Stage-Gate-Modelle, Phasenfreigaben, Go/No-Go-Entscheidungen</t>
  </si>
  <si>
    <t>Risikobewertungen</t>
  </si>
  <si>
    <t>Risiko-Register mit Bewertung, Maßnahmen und Verantwortlichen</t>
  </si>
  <si>
    <t>Statusberichte</t>
  </si>
  <si>
    <t>Stakeholderbewertungen</t>
  </si>
  <si>
    <t>Stakeholder-Analyse, Einfluss vs. Interesse, Maßnahmenplanung</t>
  </si>
  <si>
    <t>Programm-Management</t>
  </si>
  <si>
    <t>Programm- und Multi-Projekt-Struktur</t>
  </si>
  <si>
    <t>Abbildung von Programmen mit Teilprojekten</t>
  </si>
  <si>
    <t>Cross-Project Dependencies und deren Visualisierung</t>
  </si>
  <si>
    <t>Portfoliomanagement</t>
  </si>
  <si>
    <t>Portfolioanalyse</t>
  </si>
  <si>
    <t>Analyse nach KPIs, strategischem Fit, Nutzen, Kosten, Risiko</t>
  </si>
  <si>
    <t>Projektpipeline-Chart</t>
  </si>
  <si>
    <t>Visualisierung laufender Projekte über alle Pipeline-Phasen hinweg</t>
  </si>
  <si>
    <t>Ressourcen &amp; Kapazität</t>
  </si>
  <si>
    <t>Skill- &amp; Kompetenzmanagement</t>
  </si>
  <si>
    <t>Kompetenzen je Ressource pflegen und in Planung/Zuweisung nutzen</t>
  </si>
  <si>
    <t>Kapazitätsplanung</t>
  </si>
  <si>
    <t>Kapazitätsplanung auf Team- und Organisationsebene</t>
  </si>
  <si>
    <t>Ressourcenzuweisung</t>
  </si>
  <si>
    <t>Visuelle Ressourcenplanung (Drag &amp; Drop)</t>
  </si>
  <si>
    <t>Ressourcenzuweisungen lassen sich visuell per Drag-&amp;-Drop planen und umschichten</t>
  </si>
  <si>
    <t>Ressourcenauslastung</t>
  </si>
  <si>
    <t>Auslastungsanalyse (Über-/Unterlast)</t>
  </si>
  <si>
    <t>Soll-Ist-Vergleich Ressourcen</t>
  </si>
  <si>
    <t>Vergleich geplanter vs. gebuchter Aufwände</t>
  </si>
  <si>
    <t>What-If-Szenarien</t>
  </si>
  <si>
    <t>Szenario-Planung bei Ressourcen-Engpässen</t>
  </si>
  <si>
    <t>Finanzmanagement &amp; Controlling</t>
  </si>
  <si>
    <t>Budgetplanung auf Projekt- &amp; Programmebene</t>
  </si>
  <si>
    <t>Budgets für Projekte/Programme aus der Detailplanung ableiten und steuern</t>
  </si>
  <si>
    <t>Ist-Kosten &amp; Forecast</t>
  </si>
  <si>
    <t>Demand Management</t>
  </si>
  <si>
    <t>Projektantragsprozess</t>
  </si>
  <si>
    <t>Standardisierter Intake-Prozess inkl. Genehmigungsworkflow</t>
  </si>
  <si>
    <t>Ideenmanagement</t>
  </si>
  <si>
    <t>Idea-to-Project</t>
  </si>
  <si>
    <t>Strategisches Management</t>
  </si>
  <si>
    <t>OKR-Management</t>
  </si>
  <si>
    <t>Objectives &amp; Key Results verwalten und Projekte/Initiativen darauf ausrichten</t>
  </si>
  <si>
    <t>Reporting &amp; Dashboards</t>
  </si>
  <si>
    <t>Standard-Dashboards</t>
  </si>
  <si>
    <t>Vordefinierte Dashboard-Sichten für Management, PMO, Teams</t>
  </si>
  <si>
    <t>KPI-Tracking</t>
  </si>
  <si>
    <t>Kennzahlen auf Projekt-, Programm- und Portfolioebene</t>
  </si>
  <si>
    <t>Ad-hoc-Reporting &amp; Filter</t>
  </si>
  <si>
    <t>Individuelle Berichte und Auswertungen mit frei definierbaren Filtern</t>
  </si>
  <si>
    <t>Wissens- &amp; Dokumentenmanagement</t>
  </si>
  <si>
    <t>Projektarchiv &amp; Lessons Learned</t>
  </si>
  <si>
    <t>Abgeschlossene Projekte archivieren inkl. Lessons-Learned/Retrospektiven</t>
  </si>
  <si>
    <t>Dokumentenablage / Projektakte</t>
  </si>
  <si>
    <t>Projektakte mit Dokumenten, Links, Versionierung</t>
  </si>
  <si>
    <t>Change-Request-Prozess</t>
  </si>
  <si>
    <t>Erfassung und Bewertung von Change Requests inkl. Workflow</t>
  </si>
  <si>
    <t>Auswirkungsanalyse im Projektplan</t>
  </si>
  <si>
    <t>Auswirkungen von Änderungen auf Zeit, Kosten und Ressourcen im Plan sichtbar</t>
  </si>
  <si>
    <t>Workflow &amp; Automation</t>
  </si>
  <si>
    <t>Konfigurierbare Workflows</t>
  </si>
  <si>
    <t>Konfigurierbare Workflows für Freigaben und Prozesse</t>
  </si>
  <si>
    <t>Automatisierte Benachrichtigungen</t>
  </si>
  <si>
    <t>Ereignisbasierte Benachrichtigungen per E-Mail</t>
  </si>
  <si>
    <t>Alle Angaben ohne Gewähr. Funktionsumfang kann sich ändern.</t>
  </si>
  <si>
    <t>Erfüllt</t>
  </si>
  <si>
    <t>Teilweise</t>
  </si>
  <si>
    <t>Nicht erfüllt</t>
  </si>
  <si>
    <t>Unklar</t>
  </si>
  <si>
    <t>Muss</t>
  </si>
  <si>
    <t>Kann</t>
  </si>
  <si>
    <t>Weitere Alternative</t>
  </si>
  <si>
    <t>Soll</t>
  </si>
  <si>
    <t>REST, CSOM und OData</t>
  </si>
  <si>
    <t>Integrationen</t>
  </si>
  <si>
    <t>Anmeldung über zentrale Unternehmens-Identity</t>
  </si>
  <si>
    <t>Microsoft Entra ID</t>
  </si>
  <si>
    <t>Flexible Bereitstellung</t>
  </si>
  <si>
    <t>Governance &amp; IT</t>
  </si>
  <si>
    <t>Teams, Planner und SharePoint in die Projektarbeit einbinden</t>
  </si>
  <si>
    <t>Teams Connector mit Planner- und SharePoint-Anbindung</t>
  </si>
  <si>
    <t>Offene API</t>
  </si>
  <si>
    <t>Direkte Power-BI-Anbindung über OData</t>
  </si>
  <si>
    <t>DSGVO-konforme Verarbeitung und Datenhaltung in der EU</t>
  </si>
  <si>
    <t>Regelmäßige Backups und definierte Wiederherstellungsmöglichkeiten</t>
  </si>
  <si>
    <t>Rollen- &amp; Rechtemodell</t>
  </si>
  <si>
    <t>Rollenbasierte Rechte auf Geschäftsobjekten</t>
  </si>
  <si>
    <t>Projekt- &amp; Ressourcenberechtigungen</t>
  </si>
  <si>
    <t>Projekt- und Ressourcenrechte granular steuerbar</t>
  </si>
  <si>
    <t>Getrennte Rechte für Projekte und Ressourcen/Teams</t>
  </si>
  <si>
    <t>Datenschutz &amp; EU-Datenresidenz (DSGVO)</t>
  </si>
  <si>
    <t>Single Sign-On (SSO)</t>
  </si>
  <si>
    <t>Microsoft Entra ID und OpenID Connect (OIDC)</t>
  </si>
  <si>
    <t>Granulare rollenbasierte Zugriffs- und Bearbeitungsrechte</t>
  </si>
  <si>
    <t>Berechtigungen für Projekte und Ressourcen gezielt steuern</t>
  </si>
  <si>
    <t>Release-Management &amp; Updates</t>
  </si>
  <si>
    <t>Support &amp; Betrieb</t>
  </si>
  <si>
    <t>Optionales Trainings-/Einführungsangebot</t>
  </si>
  <si>
    <t>Einführung &amp; Migration</t>
  </si>
  <si>
    <t>Quick-Start, Doku und Tutorials für eigenständiges Setup</t>
  </si>
  <si>
    <t>Kosten &amp; Lizenzierung</t>
  </si>
  <si>
    <t>SAP</t>
  </si>
  <si>
    <t>Jira</t>
  </si>
  <si>
    <t>Power BI</t>
  </si>
  <si>
    <t>Projekt-, Kosten- und Ressourcendaten bidirektional mit SAP synchronisieren</t>
  </si>
  <si>
    <t>Jira bidirektional mit Projekt-, Ressourcen-, Kosten- und Portfoliosteuerung verbinden</t>
  </si>
  <si>
    <t>EU-Datenresidenz bei EU-provisionierten Microsoft-365-Mandanten</t>
  </si>
  <si>
    <t>Für europäische Kunden: EU-Hosting auf AWS, aktuell Frankfurt</t>
  </si>
  <si>
    <t>Microsoft-365-Backup/Retention; gelöschte PWA-Sites 30 Tage wiederherstellbar</t>
  </si>
  <si>
    <t>SharePoint Permission Mode oder granularer Project Permission Mode</t>
  </si>
  <si>
    <t>Project Online ausschließlich als Cloud-Service; Project Server ist separates Produkt</t>
  </si>
  <si>
    <t>Public Cloud, Private Cloud oder Server/On-Premises</t>
  </si>
  <si>
    <t>Microsoft 365</t>
  </si>
  <si>
    <t>Import von .mpp, .mpx und Project XML</t>
  </si>
  <si>
    <t>Keine Standardintegration; individuelle Integration über Schnittstellen möglich</t>
  </si>
  <si>
    <t>Bidirektional inkl. Issues, Zeiten und Fortschritt; in PPM-Planung integriert</t>
  </si>
  <si>
    <t>Bidirektional für Projekte, PSP, Kosten, Ressourcen und Personal</t>
  </si>
  <si>
    <t>Offene Programmierschnittstellen für Integrationen und Datenaustausch</t>
  </si>
  <si>
    <t>GraphQL API, REST API</t>
  </si>
  <si>
    <t>Lizenzmodell &amp; Preisstruktur</t>
  </si>
  <si>
    <t>Lizenztypen, enthaltene Leistungen und Preise nachvollziehbar</t>
  </si>
  <si>
    <t>Öffentliche User-Preise; Optionen modular lizenzierbar</t>
  </si>
  <si>
    <t>Zusätzliche Nutzer und Optionen flexibel ergänzen</t>
  </si>
  <si>
    <t>Skalierbare Lizenzierung</t>
  </si>
  <si>
    <t>Nutzerbasiert; Optionen jederzeit ergänzbar</t>
  </si>
  <si>
    <t>MPP- und Excel-Import über Project Online Desktop Client</t>
  </si>
  <si>
    <t>Import vorhandener Projektpläne</t>
  </si>
  <si>
    <t>Unterstützung gängiger Formate für Import</t>
  </si>
  <si>
    <t>Self-Service-Onboarding</t>
  </si>
  <si>
    <t>Microsoft Learn und Project-Online-Admin-Dokumentation</t>
  </si>
  <si>
    <t>Getting Started, Setup Guide, Checkliste und Tutorials</t>
  </si>
  <si>
    <t>Optionale Schulungen oder Workshops zur Einführung verfügbar</t>
  </si>
  <si>
    <t>Schulungen über Microsoft-Partner verfügbar</t>
  </si>
  <si>
    <t>Einführungsworkshops durch Planforge oder Partner</t>
  </si>
  <si>
    <t>Regelmäßige Produktupdates und transparente Release-Kommunikation</t>
  </si>
  <si>
    <t>Regelmäßige Releases mit öffentlichen Release Notes</t>
  </si>
  <si>
    <t>BI-Anbindung über GraphQL API; kein nativer Power-BI-Connector</t>
  </si>
  <si>
    <t>Nutzerbasierte Lizenzen über Microsoft-Pläne</t>
  </si>
  <si>
    <t>Backup- und Restore-Konzept für Cloud und Server; private Backups verfügbar</t>
  </si>
  <si>
    <t>Status</t>
  </si>
  <si>
    <t>Automatisierte Ressourcenglättung</t>
  </si>
  <si>
    <t>Termine automatisch verschieben oder Vorgänge aufteilen, um Ressourcenüberlastungen aufzulösen</t>
  </si>
  <si>
    <t>Optimale Projektkombination anhand von Budget, Ressourcen und Prioritäten bestimmen</t>
  </si>
  <si>
    <t>Portfoliooptimierung / Waterlining</t>
  </si>
  <si>
    <t>Projektvorlagen</t>
  </si>
  <si>
    <t>Projektübergreifende persönliche Übersicht über Aufgaben und zusätzliche To-dos</t>
  </si>
  <si>
    <t>Ressourcen-Nichtverfügbarkeit</t>
  </si>
  <si>
    <t>Urlaub, Krankheit und andere Nichtverfügbarkeiten in der Kapazitätsplanung berücksichtigen</t>
  </si>
  <si>
    <t>Ist-Kosten, Restkosten/-aufwand und Forecasts erfassen und verfolgen</t>
  </si>
  <si>
    <t>Wiederverwendbare Projektstrukturen, Pläne und Einstellungen nutzen</t>
  </si>
  <si>
    <t>SharePoint-basiert; Microsoft-365- und Planner-Integration</t>
  </si>
  <si>
    <t>Öffentlich bepreistes User-Abo; bis zum Retirement</t>
  </si>
  <si>
    <t>Standardisierte Statusberichte mit konfigurierbaren Ampeln</t>
  </si>
  <si>
    <t>Backlogs, Boards, Epics, User Stories und Sprints für agile Projektarbeit</t>
  </si>
  <si>
    <t>Projektabhängigkeiten</t>
  </si>
  <si>
    <t>Ideen erfassen, bewerten/priorisieren und in Projekte bzw. Initiativen überführen</t>
  </si>
  <si>
    <t>Sicheres Backup- &amp; Restore-Konzept</t>
  </si>
  <si>
    <t>Zusätzliche strukturierte Arbeitseinheiten neben klassischen Projektvorgängen verwalten</t>
  </si>
  <si>
    <t>Projektstrukturplan (PSP)</t>
  </si>
  <si>
    <t>Eigenständigen grafischen PSP mit hierarchischen Arbeitspaketen darstellen</t>
  </si>
  <si>
    <t>Zuweisung von Personen und Rollen zu Aufgaben/Projekten</t>
  </si>
  <si>
    <t>Change Management</t>
  </si>
  <si>
    <t>Muss erfüllt</t>
  </si>
  <si>
    <t>Muss teilweise</t>
  </si>
  <si>
    <t>Muss nicht erfüllt</t>
  </si>
  <si>
    <t>Soll erfüllt</t>
  </si>
  <si>
    <t>Soll teilweise</t>
  </si>
  <si>
    <t>Soll nicht erfüllt</t>
  </si>
  <si>
    <t>Anforderungsabdeckung (bewertete Kriterien)</t>
  </si>
  <si>
    <t>Bewertet wird der vollständig regulär lizenzierbare Funktionsumfang von Project Online inklusive Project Plan 5 und Project Online Desktop Client. Externe Produkte oder individuelle Erweiterungen zählen nicht, außer das Kriterium bewertet ausdrücklich eine Integration.</t>
  </si>
  <si>
    <t>Bewertet wird der vollständig regulär verfügbare Funktionsumfang von Planforge inklusive optional lizenzierbarer Planforge-Module. Externe Produkte oder individuelle Erweiterungen zählen nicht, außer das Kriterium bewertet ausdrücklich eine Integration.</t>
  </si>
  <si>
    <t>Bewertungsrahmen</t>
  </si>
  <si>
    <t>PPM-Daten direkt an Power BI anbinden und auswerten</t>
  </si>
  <si>
    <t>Wahl zwischen Public Cloud, Private Cloud und On-Premises-Betrieb</t>
  </si>
  <si>
    <t>Supportende 30.09.2026; keine langfristige Produktweiterentwicklung</t>
  </si>
  <si>
    <t>Alle offenen/unklaren Kriterien</t>
  </si>
  <si>
    <t>Bewertungslogik</t>
  </si>
  <si>
    <t>Anforderungsabdeckung: Muss = 3, Soll = 2, Kann = 1. Erfüllt = 100 %, Teilweise = 50 %, Nicht erfüllt = 0 %. Offene oder unklare Kriterien werden nicht in die Anforderungsabdeckung eingerechnet.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</si>
</sst>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 d"/>
  </numFmts>
  <fonts count="12">
    <font>
      <sz val="12"/>
      <color theme="1"/>
      <name val="Aptos Narrow"/>
      <family val="2"/>
      <scheme val="minor"/>
    </font>
    <font>
      <sz val="11"/>
      <color rgb="FF1F4266"/>
      <name val="Arial"/>
      <family val="2"/>
    </font>
    <font>
      <sz val="14"/>
      <color rgb="FF1F4266"/>
      <name val="Josefin Sans Bold Roman"/>
    </font>
    <font>
      <sz val="11"/>
      <color rgb="FF1F4266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4"/>
      <color theme="0"/>
      <name val="Calibri"/>
      <family val="2"/>
    </font>
    <font>
      <sz val="12"/>
      <color rgb="FF1F4266"/>
      <name val="Calibri"/>
      <family val="2"/>
    </font>
    <font>
      <i/>
      <sz val="8"/>
      <color rgb="FF1F4266"/>
      <name val="Aptos Narrow"/>
      <family val="2"/>
      <scheme val="minor"/>
    </font>
    <font>
      <sz val="12"/>
      <color rgb="FF1F4266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rgb="FF1F4266"/>
      <name val="Calibri"/>
      <family val="2"/>
    </font>
    <font>
      <u/>
      <sz val="10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D93CC"/>
        <bgColor rgb="FFC00000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9" fontId="9" fillId="0" borderId="0" applyFont="0" applyFill="0" applyBorder="0" applyAlignment="0" applyProtection="0"/>
  </cellStyleXfs>
  <cellXfs count="38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wrapText="1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6" fillId="4" borderId="1" xfId="0" applyFont="1" applyFill="1" applyBorder="1"/>
    <xf numFmtId="0" fontId="6" fillId="4" borderId="1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8" fillId="0" borderId="0" xfId="0" applyFont="1"/>
    <xf numFmtId="0" fontId="8" fillId="2" borderId="0" xfId="0" applyFont="1" applyFill="1"/>
    <xf numFmtId="164" fontId="5" fillId="3" borderId="0" xfId="0" applyNumberFormat="1" applyFont="1" applyFill="1" applyAlignment="1">
      <alignment horizontal="center" vertical="center" wrapText="1"/>
    </xf>
    <xf numFmtId="164" fontId="5" fillId="3" borderId="0" xfId="0" applyNumberFormat="1" applyFont="1" applyFill="1" applyAlignment="1">
      <alignment horizontal="center" wrapText="1"/>
    </xf>
    <xf numFmtId="0" fontId="7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wrapText="1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0" fillId="2" borderId="1" xfId="0" applyFont="1" applyFill="1" applyBorder="1"/>
    <xf numFmtId="0" fontId="3" fillId="2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vertical="center"/>
    </xf>
    <xf numFmtId="0" fontId="8" fillId="2" borderId="0" xfId="0" applyFont="1" applyFill="1" applyAlignment="1">
      <alignment horizontal="center"/>
    </xf>
    <xf numFmtId="0" fontId="6" fillId="4" borderId="3" xfId="0" applyFont="1" applyFill="1" applyBorder="1"/>
    <xf numFmtId="0" fontId="6" fillId="2" borderId="3" xfId="0" applyFont="1" applyFill="1" applyBorder="1"/>
    <xf numFmtId="0" fontId="6" fillId="4" borderId="2" xfId="0" applyFont="1" applyFill="1" applyBorder="1"/>
    <xf numFmtId="0" fontId="6" fillId="2" borderId="2" xfId="0" applyFont="1" applyFill="1" applyBorder="1"/>
    <xf numFmtId="0" fontId="6" fillId="4" borderId="2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11" fillId="4" borderId="0" xfId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right"/>
    </xf>
    <xf numFmtId="9" fontId="6" fillId="2" borderId="1" xfId="2" applyFont="1" applyFill="1" applyBorder="1"/>
    <xf numFmtId="0" fontId="6" fillId="2" borderId="1" xfId="0" applyFont="1" applyFill="1" applyBorder="1" applyAlignment="1">
      <alignment horizontal="right"/>
    </xf>
    <xf numFmtId="0" fontId="6" fillId="2" borderId="1" xfId="0" applyFont="1" applyFill="1" applyBorder="1" applyAlignment="1">
      <alignment horizontal="left"/>
    </xf>
    <xf numFmtId="0" fontId="6" fillId="2" borderId="0" xfId="0" applyFont="1" applyFill="1"/>
    <xf numFmtId="0" fontId="10" fillId="2" borderId="0" xfId="0" applyFont="1" applyFill="1"/>
    <xf numFmtId="0" fontId="2" fillId="2" borderId="0" xfId="0" applyFont="1" applyFill="1" applyAlignment="1">
      <alignment horizontal="center" vertical="center"/>
    </xf>
  </cellXfs>
  <cellStyles count="3">
    <cellStyle name="Link" xfId="1" builtinId="8"/>
    <cellStyle name="Prozent" xfId="2" builtinId="5"/>
    <cellStyle name="Standard" xfId="0" builtinId="0"/>
  </cellStyles>
  <dxfs count="0"/>
  <tableStyles count="0" defaultTableStyle="TableStyleMedium2" defaultPivotStyle="PivotStyleLight16"/>
  <colors>
    <mruColors>
      <color rgb="FF3D93CC"/>
      <color rgb="FF1F4266"/>
      <color rgb="FF223B55"/>
      <color rgb="FF446D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202738</xdr:colOff>
      <xdr:row>0</xdr:row>
      <xdr:rowOff>88900</xdr:rowOff>
    </xdr:from>
    <xdr:to>
      <xdr:col>0</xdr:col>
      <xdr:colOff>1677337</xdr:colOff>
      <xdr:row>0</xdr:row>
      <xdr:rowOff>451507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C9873999-C86C-9A46-BF05-A66B783338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02738" y="88900"/>
          <a:ext cx="1474599" cy="36260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207809</xdr:colOff>
      <xdr:row>0</xdr:row>
      <xdr:rowOff>88900</xdr:rowOff>
    </xdr:from>
    <xdr:to>
      <xdr:col>1</xdr:col>
      <xdr:colOff>123772</xdr:colOff>
      <xdr:row>0</xdr:row>
      <xdr:rowOff>451507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4B0CBEAF-88EF-CC48-9550-60AFEB88C6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07809" y="88900"/>
          <a:ext cx="1474599" cy="36260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207815</xdr:colOff>
      <xdr:row>0</xdr:row>
      <xdr:rowOff>92363</xdr:rowOff>
    </xdr:from>
    <xdr:to>
      <xdr:col>0</xdr:col>
      <xdr:colOff>1682414</xdr:colOff>
      <xdr:row>0</xdr:row>
      <xdr:rowOff>454970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10DAC3F1-3D54-4046-8A18-9DCD8E7B21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07815" y="92363"/>
          <a:ext cx="1474599" cy="3626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planforge.io/de/free-version?utm_medium=excel&amp;utm_source=ppm_checklist&amp;utm_campaign=project_online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www.planforge.io/de/free-version?utm_medium=excel&amp;utm_source=ppm_checklist&amp;utm_campaign=project_online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C49F2-42A9-2049-8A88-BBF9F7223AD0}">
  <dimension ref="A1:J46"/>
  <sheetViews>
    <sheetView showGridLines="0" tabSelected="1" zoomScaleNormal="100" workbookViewId="0">
      <pane ySplit="2" topLeftCell="A3" activePane="bottomLeft" state="frozen"/>
      <selection pane="bottomLeft" activeCell="A3" sqref="A3"/>
    </sheetView>
  </sheetViews>
  <sheetFormatPr baseColWidth="10" defaultRowHeight="16"/>
  <cols>
    <col min="1" max="1" width="33" bestFit="1" customWidth="1"/>
    <col min="2" max="2" width="40.33203125" bestFit="1" customWidth="1"/>
    <col min="3" max="3" width="72.33203125" bestFit="1" customWidth="1"/>
    <col min="4" max="4" width="12.5" bestFit="1" customWidth="1"/>
    <col min="5" max="5" width="23.33203125" customWidth="1"/>
    <col min="6" max="6" width="30.83203125" customWidth="1"/>
    <col min="7" max="7" width="23.33203125" customWidth="1"/>
    <col min="8" max="8" width="30.83203125" customWidth="1"/>
    <col min="9" max="9" width="23.33203125" customWidth="1"/>
    <col min="10" max="10" width="30.83203125" customWidth="1"/>
  </cols>
  <sheetData>
    <row r="1" spans="1:10" ht="40" customHeight="1">
      <c r="A1" s="1"/>
      <c r="B1" s="37"/>
      <c r="C1" s="37"/>
      <c r="D1" s="2"/>
      <c r="E1" s="3"/>
      <c r="F1" s="3"/>
      <c r="G1" s="30" t="s">
        <v>0</v>
      </c>
      <c r="H1" s="2"/>
      <c r="I1" s="3"/>
      <c r="J1" s="3"/>
    </row>
    <row r="2" spans="1:10" s="17" customFormat="1" ht="19" customHeight="1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6</v>
      </c>
      <c r="I2" s="12" t="s">
        <v>93</v>
      </c>
      <c r="J2" s="12" t="s">
        <v>6</v>
      </c>
    </row>
    <row r="3" spans="1:10">
      <c r="A3" s="4" t="s">
        <v>8</v>
      </c>
      <c r="B3" s="4" t="s">
        <v>9</v>
      </c>
      <c r="C3" s="4" t="s">
        <v>167</v>
      </c>
      <c r="D3" s="4"/>
      <c r="E3" s="5" t="s">
        <v>88</v>
      </c>
      <c r="F3" s="4"/>
      <c r="G3" s="5" t="s">
        <v>87</v>
      </c>
      <c r="H3" s="4"/>
      <c r="I3" s="5"/>
      <c r="J3" s="4"/>
    </row>
    <row r="4" spans="1:10">
      <c r="A4" s="4" t="s">
        <v>8</v>
      </c>
      <c r="B4" s="4" t="s">
        <v>10</v>
      </c>
      <c r="C4" s="4" t="s">
        <v>179</v>
      </c>
      <c r="D4" s="4"/>
      <c r="E4" s="5" t="s">
        <v>88</v>
      </c>
      <c r="F4" s="4"/>
      <c r="G4" s="5" t="s">
        <v>87</v>
      </c>
      <c r="H4" s="4"/>
      <c r="I4" s="5"/>
      <c r="J4" s="4"/>
    </row>
    <row r="5" spans="1:10">
      <c r="A5" s="4" t="s">
        <v>8</v>
      </c>
      <c r="B5" s="4" t="s">
        <v>11</v>
      </c>
      <c r="C5" s="4" t="s">
        <v>12</v>
      </c>
      <c r="D5" s="4"/>
      <c r="E5" s="5" t="s">
        <v>87</v>
      </c>
      <c r="F5" s="4"/>
      <c r="G5" s="5" t="s">
        <v>87</v>
      </c>
      <c r="H5" s="4"/>
      <c r="I5" s="5"/>
      <c r="J5" s="4"/>
    </row>
    <row r="6" spans="1:10">
      <c r="A6" s="4" t="s">
        <v>8</v>
      </c>
      <c r="B6" s="4" t="s">
        <v>13</v>
      </c>
      <c r="C6" s="4" t="s">
        <v>14</v>
      </c>
      <c r="D6" s="4"/>
      <c r="E6" s="5" t="s">
        <v>87</v>
      </c>
      <c r="F6" s="4"/>
      <c r="G6" s="5" t="s">
        <v>87</v>
      </c>
      <c r="H6" s="4"/>
      <c r="I6" s="5"/>
      <c r="J6" s="4"/>
    </row>
    <row r="7" spans="1:10">
      <c r="A7" s="4" t="s">
        <v>8</v>
      </c>
      <c r="B7" s="4" t="s">
        <v>15</v>
      </c>
      <c r="C7" s="4" t="s">
        <v>16</v>
      </c>
      <c r="D7" s="4"/>
      <c r="E7" s="5" t="s">
        <v>89</v>
      </c>
      <c r="F7" s="4"/>
      <c r="G7" s="5" t="s">
        <v>87</v>
      </c>
      <c r="H7" s="4"/>
      <c r="I7" s="5"/>
      <c r="J7" s="4"/>
    </row>
    <row r="8" spans="1:10">
      <c r="A8" s="6" t="s">
        <v>17</v>
      </c>
      <c r="B8" s="6" t="s">
        <v>18</v>
      </c>
      <c r="C8" s="6" t="s">
        <v>19</v>
      </c>
      <c r="D8" s="6"/>
      <c r="E8" s="7" t="s">
        <v>87</v>
      </c>
      <c r="F8" s="6"/>
      <c r="G8" s="7" t="s">
        <v>87</v>
      </c>
      <c r="H8" s="6"/>
      <c r="I8" s="7"/>
      <c r="J8" s="6"/>
    </row>
    <row r="9" spans="1:10">
      <c r="A9" s="6" t="s">
        <v>17</v>
      </c>
      <c r="B9" s="6" t="s">
        <v>180</v>
      </c>
      <c r="C9" s="6" t="s">
        <v>181</v>
      </c>
      <c r="D9" s="6"/>
      <c r="E9" s="7" t="s">
        <v>89</v>
      </c>
      <c r="F9" s="6"/>
      <c r="G9" s="7" t="s">
        <v>87</v>
      </c>
      <c r="H9" s="6"/>
      <c r="I9" s="7"/>
      <c r="J9" s="6"/>
    </row>
    <row r="10" spans="1:10">
      <c r="A10" s="6" t="s">
        <v>17</v>
      </c>
      <c r="B10" s="6" t="s">
        <v>20</v>
      </c>
      <c r="C10" s="6" t="s">
        <v>21</v>
      </c>
      <c r="D10" s="6"/>
      <c r="E10" s="7" t="s">
        <v>87</v>
      </c>
      <c r="F10" s="6"/>
      <c r="G10" s="7" t="s">
        <v>87</v>
      </c>
      <c r="H10" s="6"/>
      <c r="I10" s="7"/>
      <c r="J10" s="6"/>
    </row>
    <row r="11" spans="1:10">
      <c r="A11" s="6" t="s">
        <v>17</v>
      </c>
      <c r="B11" s="6" t="s">
        <v>22</v>
      </c>
      <c r="C11" s="6" t="s">
        <v>175</v>
      </c>
      <c r="D11" s="6"/>
      <c r="E11" s="7" t="s">
        <v>88</v>
      </c>
      <c r="F11" s="6"/>
      <c r="G11" s="7" t="s">
        <v>87</v>
      </c>
      <c r="H11" s="6"/>
      <c r="I11" s="7"/>
      <c r="J11" s="6"/>
    </row>
    <row r="12" spans="1:10">
      <c r="A12" s="6" t="s">
        <v>17</v>
      </c>
      <c r="B12" s="6" t="s">
        <v>23</v>
      </c>
      <c r="C12" s="6" t="s">
        <v>24</v>
      </c>
      <c r="D12" s="6"/>
      <c r="E12" s="7" t="s">
        <v>88</v>
      </c>
      <c r="F12" s="6"/>
      <c r="G12" s="7" t="s">
        <v>87</v>
      </c>
      <c r="H12" s="6"/>
      <c r="I12" s="7"/>
      <c r="J12" s="6"/>
    </row>
    <row r="13" spans="1:10">
      <c r="A13" s="6" t="s">
        <v>17</v>
      </c>
      <c r="B13" s="6" t="s">
        <v>25</v>
      </c>
      <c r="C13" s="6" t="s">
        <v>26</v>
      </c>
      <c r="D13" s="6"/>
      <c r="E13" s="7" t="s">
        <v>87</v>
      </c>
      <c r="F13" s="6"/>
      <c r="G13" s="7" t="s">
        <v>87</v>
      </c>
      <c r="H13" s="6"/>
      <c r="I13" s="7"/>
      <c r="J13" s="6"/>
    </row>
    <row r="14" spans="1:10">
      <c r="A14" s="6" t="s">
        <v>17</v>
      </c>
      <c r="B14" s="6" t="s">
        <v>27</v>
      </c>
      <c r="C14" s="6" t="s">
        <v>174</v>
      </c>
      <c r="D14" s="6"/>
      <c r="E14" s="7" t="s">
        <v>88</v>
      </c>
      <c r="F14" s="6"/>
      <c r="G14" s="7" t="s">
        <v>87</v>
      </c>
      <c r="H14" s="6"/>
      <c r="I14" s="7"/>
      <c r="J14" s="6"/>
    </row>
    <row r="15" spans="1:10">
      <c r="A15" s="6" t="s">
        <v>17</v>
      </c>
      <c r="B15" s="6" t="s">
        <v>28</v>
      </c>
      <c r="C15" s="6" t="s">
        <v>29</v>
      </c>
      <c r="D15" s="6"/>
      <c r="E15" s="7" t="s">
        <v>89</v>
      </c>
      <c r="F15" s="6"/>
      <c r="G15" s="7" t="s">
        <v>87</v>
      </c>
      <c r="H15" s="6"/>
      <c r="I15" s="7"/>
      <c r="J15" s="6"/>
    </row>
    <row r="16" spans="1:10">
      <c r="A16" s="4" t="s">
        <v>30</v>
      </c>
      <c r="B16" s="4" t="s">
        <v>31</v>
      </c>
      <c r="C16" s="4" t="s">
        <v>32</v>
      </c>
      <c r="D16" s="4"/>
      <c r="E16" s="5" t="s">
        <v>88</v>
      </c>
      <c r="F16" s="4"/>
      <c r="G16" s="5" t="s">
        <v>87</v>
      </c>
      <c r="H16" s="4"/>
      <c r="I16" s="5"/>
      <c r="J16" s="4"/>
    </row>
    <row r="17" spans="1:10">
      <c r="A17" s="4" t="s">
        <v>30</v>
      </c>
      <c r="B17" s="4" t="s">
        <v>176</v>
      </c>
      <c r="C17" s="4" t="s">
        <v>33</v>
      </c>
      <c r="D17" s="4"/>
      <c r="E17" s="5" t="s">
        <v>87</v>
      </c>
      <c r="F17" s="4"/>
      <c r="G17" s="5" t="s">
        <v>87</v>
      </c>
      <c r="H17" s="4"/>
      <c r="I17" s="5"/>
      <c r="J17" s="4"/>
    </row>
    <row r="18" spans="1:10">
      <c r="A18" s="6" t="s">
        <v>34</v>
      </c>
      <c r="B18" s="6" t="s">
        <v>35</v>
      </c>
      <c r="C18" s="6" t="s">
        <v>36</v>
      </c>
      <c r="D18" s="6"/>
      <c r="E18" s="7" t="s">
        <v>87</v>
      </c>
      <c r="F18" s="6"/>
      <c r="G18" s="7" t="s">
        <v>87</v>
      </c>
      <c r="H18" s="6"/>
      <c r="I18" s="7"/>
      <c r="J18" s="6"/>
    </row>
    <row r="19" spans="1:10">
      <c r="A19" s="6" t="s">
        <v>34</v>
      </c>
      <c r="B19" s="6" t="s">
        <v>37</v>
      </c>
      <c r="C19" s="6" t="s">
        <v>38</v>
      </c>
      <c r="D19" s="6"/>
      <c r="E19" s="7" t="s">
        <v>88</v>
      </c>
      <c r="F19" s="6"/>
      <c r="G19" s="7" t="s">
        <v>87</v>
      </c>
      <c r="H19" s="6"/>
      <c r="I19" s="7"/>
      <c r="J19" s="6"/>
    </row>
    <row r="20" spans="1:10">
      <c r="A20" s="4" t="s">
        <v>39</v>
      </c>
      <c r="B20" s="4" t="s">
        <v>40</v>
      </c>
      <c r="C20" s="4" t="s">
        <v>41</v>
      </c>
      <c r="D20" s="4"/>
      <c r="E20" s="5" t="s">
        <v>87</v>
      </c>
      <c r="F20" s="4"/>
      <c r="G20" s="5" t="s">
        <v>87</v>
      </c>
      <c r="H20" s="4"/>
      <c r="I20" s="5"/>
      <c r="J20" s="4"/>
    </row>
    <row r="21" spans="1:10">
      <c r="A21" s="4" t="s">
        <v>39</v>
      </c>
      <c r="B21" s="4" t="s">
        <v>42</v>
      </c>
      <c r="C21" s="4" t="s">
        <v>43</v>
      </c>
      <c r="D21" s="4"/>
      <c r="E21" s="5" t="s">
        <v>87</v>
      </c>
      <c r="F21" s="4"/>
      <c r="G21" s="5" t="s">
        <v>87</v>
      </c>
      <c r="H21" s="4"/>
      <c r="I21" s="5"/>
      <c r="J21" s="4"/>
    </row>
    <row r="22" spans="1:10">
      <c r="A22" s="4" t="s">
        <v>39</v>
      </c>
      <c r="B22" s="4" t="s">
        <v>44</v>
      </c>
      <c r="C22" s="4" t="s">
        <v>182</v>
      </c>
      <c r="D22" s="4"/>
      <c r="E22" s="5" t="s">
        <v>87</v>
      </c>
      <c r="F22" s="4"/>
      <c r="G22" s="5" t="s">
        <v>87</v>
      </c>
      <c r="H22" s="4"/>
      <c r="I22" s="5"/>
      <c r="J22" s="4"/>
    </row>
    <row r="23" spans="1:10">
      <c r="A23" s="4" t="s">
        <v>39</v>
      </c>
      <c r="B23" s="4" t="s">
        <v>45</v>
      </c>
      <c r="C23" s="4" t="s">
        <v>46</v>
      </c>
      <c r="D23" s="4"/>
      <c r="E23" s="5" t="s">
        <v>87</v>
      </c>
      <c r="F23" s="4"/>
      <c r="G23" s="5" t="s">
        <v>87</v>
      </c>
      <c r="H23" s="4"/>
      <c r="I23" s="5"/>
      <c r="J23" s="4"/>
    </row>
    <row r="24" spans="1:10">
      <c r="A24" s="4" t="s">
        <v>39</v>
      </c>
      <c r="B24" s="4" t="s">
        <v>47</v>
      </c>
      <c r="C24" s="4" t="s">
        <v>48</v>
      </c>
      <c r="D24" s="4"/>
      <c r="E24" s="5" t="s">
        <v>87</v>
      </c>
      <c r="F24" s="4"/>
      <c r="G24" s="5" t="s">
        <v>87</v>
      </c>
      <c r="H24" s="4"/>
      <c r="I24" s="5"/>
      <c r="J24" s="4"/>
    </row>
    <row r="25" spans="1:10">
      <c r="A25" s="4" t="s">
        <v>39</v>
      </c>
      <c r="B25" s="4" t="s">
        <v>162</v>
      </c>
      <c r="C25" s="4" t="s">
        <v>163</v>
      </c>
      <c r="D25" s="4"/>
      <c r="E25" s="5" t="s">
        <v>87</v>
      </c>
      <c r="F25" s="4"/>
      <c r="G25" s="5" t="s">
        <v>89</v>
      </c>
      <c r="H25" s="4"/>
      <c r="I25" s="5"/>
      <c r="J25" s="4"/>
    </row>
    <row r="26" spans="1:10">
      <c r="A26" s="4" t="s">
        <v>39</v>
      </c>
      <c r="B26" s="4" t="s">
        <v>168</v>
      </c>
      <c r="C26" s="4" t="s">
        <v>169</v>
      </c>
      <c r="D26" s="4"/>
      <c r="E26" s="5" t="s">
        <v>87</v>
      </c>
      <c r="F26" s="4"/>
      <c r="G26" s="5" t="s">
        <v>87</v>
      </c>
      <c r="H26" s="4"/>
      <c r="I26" s="5"/>
      <c r="J26" s="4"/>
    </row>
    <row r="27" spans="1:10">
      <c r="A27" s="4" t="s">
        <v>39</v>
      </c>
      <c r="B27" s="4" t="s">
        <v>49</v>
      </c>
      <c r="C27" s="4" t="s">
        <v>50</v>
      </c>
      <c r="D27" s="4"/>
      <c r="E27" s="5" t="s">
        <v>87</v>
      </c>
      <c r="F27" s="4"/>
      <c r="G27" s="5" t="s">
        <v>87</v>
      </c>
      <c r="H27" s="4"/>
      <c r="I27" s="5"/>
      <c r="J27" s="4"/>
    </row>
    <row r="28" spans="1:10">
      <c r="A28" s="4" t="s">
        <v>39</v>
      </c>
      <c r="B28" s="4" t="s">
        <v>51</v>
      </c>
      <c r="C28" s="4" t="s">
        <v>52</v>
      </c>
      <c r="D28" s="4"/>
      <c r="E28" s="5" t="s">
        <v>87</v>
      </c>
      <c r="F28" s="4"/>
      <c r="G28" s="5" t="s">
        <v>87</v>
      </c>
      <c r="H28" s="4"/>
      <c r="I28" s="5"/>
      <c r="J28" s="4"/>
    </row>
    <row r="29" spans="1:10">
      <c r="A29" s="6" t="s">
        <v>53</v>
      </c>
      <c r="B29" s="6" t="s">
        <v>54</v>
      </c>
      <c r="C29" s="6" t="s">
        <v>55</v>
      </c>
      <c r="D29" s="6"/>
      <c r="E29" s="7" t="s">
        <v>88</v>
      </c>
      <c r="F29" s="6"/>
      <c r="G29" s="7" t="s">
        <v>87</v>
      </c>
      <c r="H29" s="6"/>
      <c r="I29" s="7"/>
      <c r="J29" s="6"/>
    </row>
    <row r="30" spans="1:10">
      <c r="A30" s="6" t="s">
        <v>53</v>
      </c>
      <c r="B30" s="6" t="s">
        <v>165</v>
      </c>
      <c r="C30" s="6" t="s">
        <v>164</v>
      </c>
      <c r="D30" s="6"/>
      <c r="E30" s="7" t="s">
        <v>87</v>
      </c>
      <c r="F30" s="6"/>
      <c r="G30" s="7" t="s">
        <v>89</v>
      </c>
      <c r="H30" s="6"/>
      <c r="I30" s="7"/>
      <c r="J30" s="6"/>
    </row>
    <row r="31" spans="1:10">
      <c r="A31" s="6" t="s">
        <v>53</v>
      </c>
      <c r="B31" s="6" t="s">
        <v>56</v>
      </c>
      <c r="C31" s="6" t="s">
        <v>170</v>
      </c>
      <c r="D31" s="6"/>
      <c r="E31" s="7" t="s">
        <v>87</v>
      </c>
      <c r="F31" s="6"/>
      <c r="G31" s="7" t="s">
        <v>87</v>
      </c>
      <c r="H31" s="6"/>
      <c r="I31" s="7"/>
      <c r="J31" s="6"/>
    </row>
    <row r="32" spans="1:10">
      <c r="A32" s="4" t="s">
        <v>57</v>
      </c>
      <c r="B32" s="4" t="s">
        <v>58</v>
      </c>
      <c r="C32" s="4" t="s">
        <v>59</v>
      </c>
      <c r="D32" s="4"/>
      <c r="E32" s="5" t="s">
        <v>88</v>
      </c>
      <c r="F32" s="4"/>
      <c r="G32" s="5" t="s">
        <v>87</v>
      </c>
      <c r="H32" s="4"/>
      <c r="I32" s="5"/>
      <c r="J32" s="4"/>
    </row>
    <row r="33" spans="1:10">
      <c r="A33" s="6" t="s">
        <v>60</v>
      </c>
      <c r="B33" s="6" t="s">
        <v>61</v>
      </c>
      <c r="C33" s="6" t="s">
        <v>177</v>
      </c>
      <c r="D33" s="6"/>
      <c r="E33" s="7" t="s">
        <v>88</v>
      </c>
      <c r="F33" s="6"/>
      <c r="G33" s="7" t="s">
        <v>87</v>
      </c>
      <c r="H33" s="6"/>
      <c r="I33" s="7"/>
      <c r="J33" s="6"/>
    </row>
    <row r="34" spans="1:10">
      <c r="A34" s="4" t="s">
        <v>62</v>
      </c>
      <c r="B34" s="4" t="s">
        <v>63</v>
      </c>
      <c r="C34" s="4" t="s">
        <v>64</v>
      </c>
      <c r="D34" s="4"/>
      <c r="E34" s="5" t="s">
        <v>89</v>
      </c>
      <c r="F34" s="4"/>
      <c r="G34" s="5" t="s">
        <v>87</v>
      </c>
      <c r="H34" s="4"/>
      <c r="I34" s="5"/>
      <c r="J34" s="4"/>
    </row>
    <row r="35" spans="1:10">
      <c r="A35" s="6" t="s">
        <v>65</v>
      </c>
      <c r="B35" s="6" t="s">
        <v>66</v>
      </c>
      <c r="C35" s="6" t="s">
        <v>67</v>
      </c>
      <c r="D35" s="6"/>
      <c r="E35" s="7" t="s">
        <v>87</v>
      </c>
      <c r="F35" s="6"/>
      <c r="G35" s="7" t="s">
        <v>87</v>
      </c>
      <c r="H35" s="6"/>
      <c r="I35" s="7"/>
      <c r="J35" s="6"/>
    </row>
    <row r="36" spans="1:10">
      <c r="A36" s="6" t="s">
        <v>65</v>
      </c>
      <c r="B36" s="6" t="s">
        <v>68</v>
      </c>
      <c r="C36" s="6" t="s">
        <v>69</v>
      </c>
      <c r="D36" s="6"/>
      <c r="E36" s="7" t="s">
        <v>88</v>
      </c>
      <c r="F36" s="6"/>
      <c r="G36" s="7" t="s">
        <v>87</v>
      </c>
      <c r="H36" s="6"/>
      <c r="I36" s="7"/>
      <c r="J36" s="6"/>
    </row>
    <row r="37" spans="1:10">
      <c r="A37" s="6" t="s">
        <v>65</v>
      </c>
      <c r="B37" s="6" t="s">
        <v>70</v>
      </c>
      <c r="C37" s="6" t="s">
        <v>71</v>
      </c>
      <c r="D37" s="6"/>
      <c r="E37" s="7" t="s">
        <v>87</v>
      </c>
      <c r="F37" s="6"/>
      <c r="G37" s="7" t="s">
        <v>87</v>
      </c>
      <c r="H37" s="6"/>
      <c r="I37" s="7"/>
      <c r="J37" s="6"/>
    </row>
    <row r="38" spans="1:10">
      <c r="A38" s="4" t="s">
        <v>72</v>
      </c>
      <c r="B38" s="4" t="s">
        <v>73</v>
      </c>
      <c r="C38" s="4" t="s">
        <v>74</v>
      </c>
      <c r="D38" s="4"/>
      <c r="E38" s="5" t="s">
        <v>88</v>
      </c>
      <c r="F38" s="4"/>
      <c r="G38" s="5" t="s">
        <v>87</v>
      </c>
      <c r="H38" s="4"/>
      <c r="I38" s="5"/>
      <c r="J38" s="4"/>
    </row>
    <row r="39" spans="1:10">
      <c r="A39" s="4" t="s">
        <v>72</v>
      </c>
      <c r="B39" s="4" t="s">
        <v>75</v>
      </c>
      <c r="C39" s="4" t="s">
        <v>76</v>
      </c>
      <c r="D39" s="4"/>
      <c r="E39" s="5" t="s">
        <v>87</v>
      </c>
      <c r="F39" s="4"/>
      <c r="G39" s="5" t="s">
        <v>88</v>
      </c>
      <c r="H39" s="4"/>
      <c r="I39" s="5"/>
      <c r="J39" s="4"/>
    </row>
    <row r="40" spans="1:10">
      <c r="A40" s="4" t="s">
        <v>72</v>
      </c>
      <c r="B40" s="4" t="s">
        <v>166</v>
      </c>
      <c r="C40" s="4" t="s">
        <v>171</v>
      </c>
      <c r="D40" s="4"/>
      <c r="E40" s="5" t="s">
        <v>87</v>
      </c>
      <c r="F40" s="4"/>
      <c r="G40" s="5" t="s">
        <v>87</v>
      </c>
      <c r="H40" s="4"/>
      <c r="I40" s="5"/>
      <c r="J40" s="4"/>
    </row>
    <row r="41" spans="1:10">
      <c r="A41" s="6" t="s">
        <v>183</v>
      </c>
      <c r="B41" s="6" t="s">
        <v>77</v>
      </c>
      <c r="C41" s="6" t="s">
        <v>78</v>
      </c>
      <c r="D41" s="6"/>
      <c r="E41" s="7" t="s">
        <v>88</v>
      </c>
      <c r="F41" s="6"/>
      <c r="G41" s="7" t="s">
        <v>87</v>
      </c>
      <c r="H41" s="6"/>
      <c r="I41" s="7"/>
      <c r="J41" s="6"/>
    </row>
    <row r="42" spans="1:10">
      <c r="A42" s="6" t="s">
        <v>183</v>
      </c>
      <c r="B42" s="6" t="s">
        <v>79</v>
      </c>
      <c r="C42" s="6" t="s">
        <v>80</v>
      </c>
      <c r="D42" s="6"/>
      <c r="E42" s="7" t="s">
        <v>88</v>
      </c>
      <c r="F42" s="6"/>
      <c r="G42" s="7" t="s">
        <v>87</v>
      </c>
      <c r="H42" s="6"/>
      <c r="I42" s="7"/>
      <c r="J42" s="6"/>
    </row>
    <row r="43" spans="1:10">
      <c r="A43" s="4" t="s">
        <v>81</v>
      </c>
      <c r="B43" s="4" t="s">
        <v>82</v>
      </c>
      <c r="C43" s="4" t="s">
        <v>83</v>
      </c>
      <c r="D43" s="4"/>
      <c r="E43" s="5" t="s">
        <v>89</v>
      </c>
      <c r="F43" s="4"/>
      <c r="G43" s="5" t="s">
        <v>87</v>
      </c>
      <c r="H43" s="4"/>
      <c r="I43" s="5"/>
      <c r="J43" s="4"/>
    </row>
    <row r="44" spans="1:10">
      <c r="A44" s="4" t="s">
        <v>81</v>
      </c>
      <c r="B44" s="4" t="s">
        <v>84</v>
      </c>
      <c r="C44" s="4" t="s">
        <v>85</v>
      </c>
      <c r="D44" s="4"/>
      <c r="E44" s="5" t="s">
        <v>87</v>
      </c>
      <c r="F44" s="4"/>
      <c r="G44" s="5" t="s">
        <v>87</v>
      </c>
      <c r="H44" s="4"/>
      <c r="I44" s="5"/>
      <c r="J44" s="4"/>
    </row>
    <row r="45" spans="1:10">
      <c r="A45" s="10"/>
      <c r="B45" s="10"/>
      <c r="C45" s="10"/>
      <c r="D45" s="10"/>
      <c r="E45" s="10"/>
      <c r="F45" s="10"/>
      <c r="G45" s="10"/>
      <c r="H45" s="10"/>
      <c r="I45" s="10"/>
      <c r="J45" s="10"/>
    </row>
    <row r="46" spans="1:10" ht="25" customHeight="1">
      <c r="A46" s="8"/>
      <c r="B46" s="8"/>
      <c r="C46" s="8"/>
      <c r="D46" s="8"/>
      <c r="E46" s="14" t="s">
        <v>86</v>
      </c>
      <c r="F46" s="11"/>
      <c r="G46" s="14" t="s">
        <v>86</v>
      </c>
      <c r="H46" s="11"/>
      <c r="I46" s="14"/>
      <c r="J46" s="11"/>
    </row>
  </sheetData>
  <autoFilter ref="A2:J44" xr:uid="{128C49F2-42A9-2049-8A88-BBF9F7223AD0}"/>
  <mergeCells count="1">
    <mergeCell ref="B1:C1"/>
  </mergeCells>
  <hyperlinks>
    <hyperlink ref="G1" r:id="rId1" xr:uid="{D822BE97-D9DC-1746-9473-224FC34A92AF}"/>
  </hyperlinks>
  <pageMargins left="0.7" right="0.7" top="0.78740157499999996" bottom="0.78740157499999996" header="0.3" footer="0.3"/>
  <pageSetup paperSize="9" orientation="portrait" horizontalDpi="0" verticalDpi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86BFA71-ECF4-A645-A873-D0473274451C}">
          <x14:formula1>
            <xm:f>Legende!$B$2:$B$5</xm:f>
          </x14:formula1>
          <xm:sqref>I3:I44 G3:G44 E3:E44</xm:sqref>
        </x14:dataValidation>
        <x14:dataValidation type="list" allowBlank="1" showInputMessage="1" showErrorMessage="1" xr:uid="{8648CE8C-FA65-B944-8595-53F4882F65DF}">
          <x14:formula1>
            <xm:f>Legende!$A$2:$A$4</xm:f>
          </x14:formula1>
          <xm:sqref>D3:D44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42336-1EC4-3C4C-9FAE-46F040B0B9BA}">
  <dimension ref="A1:J21"/>
  <sheetViews>
    <sheetView showGridLines="0" zoomScaleNormal="100" workbookViewId="0">
      <pane ySplit="2" topLeftCell="A3" activePane="bottomLeft" state="frozen"/>
      <selection pane="bottomLeft" activeCell="C4" sqref="C4"/>
    </sheetView>
  </sheetViews>
  <sheetFormatPr baseColWidth="10" defaultRowHeight="16"/>
  <cols>
    <col min="1" max="1" width="20.5" bestFit="1" customWidth="1"/>
    <col min="2" max="2" width="40.33203125" bestFit="1" customWidth="1"/>
    <col min="3" max="3" width="72.5" bestFit="1" customWidth="1"/>
    <col min="4" max="4" width="17.33203125" style="21" bestFit="1" customWidth="1"/>
    <col min="5" max="5" width="20.83203125" style="21" bestFit="1" customWidth="1"/>
    <col min="6" max="6" width="70.5" bestFit="1" customWidth="1"/>
    <col min="7" max="7" width="23.33203125" style="21" customWidth="1"/>
    <col min="8" max="8" width="66.33203125" bestFit="1" customWidth="1"/>
    <col min="9" max="9" width="23.33203125" style="21" customWidth="1"/>
    <col min="10" max="10" width="30.83203125" style="17" customWidth="1"/>
  </cols>
  <sheetData>
    <row r="1" spans="1:10" ht="40" customHeight="1">
      <c r="A1" s="1"/>
      <c r="B1" s="22"/>
      <c r="C1" s="22"/>
      <c r="D1" s="2"/>
      <c r="E1" s="19"/>
      <c r="F1" s="3"/>
      <c r="G1" s="30" t="s">
        <v>0</v>
      </c>
      <c r="H1" s="3"/>
      <c r="I1" s="19"/>
      <c r="J1" s="15"/>
    </row>
    <row r="2" spans="1:10" s="17" customFormat="1" ht="19" customHeight="1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6</v>
      </c>
      <c r="I2" s="12" t="s">
        <v>93</v>
      </c>
      <c r="J2" s="13" t="s">
        <v>6</v>
      </c>
    </row>
    <row r="3" spans="1:10">
      <c r="A3" s="24" t="s">
        <v>100</v>
      </c>
      <c r="B3" s="6" t="s">
        <v>112</v>
      </c>
      <c r="C3" s="26" t="s">
        <v>105</v>
      </c>
      <c r="D3" s="26"/>
      <c r="E3" s="28" t="s">
        <v>87</v>
      </c>
      <c r="F3" s="26" t="s">
        <v>128</v>
      </c>
      <c r="G3" s="28" t="s">
        <v>87</v>
      </c>
      <c r="H3" s="26" t="s">
        <v>129</v>
      </c>
      <c r="I3" s="28"/>
      <c r="J3" s="26"/>
    </row>
    <row r="4" spans="1:10">
      <c r="A4" s="24" t="s">
        <v>100</v>
      </c>
      <c r="B4" s="6" t="s">
        <v>178</v>
      </c>
      <c r="C4" s="26" t="s">
        <v>106</v>
      </c>
      <c r="D4" s="26"/>
      <c r="E4" s="28" t="s">
        <v>87</v>
      </c>
      <c r="F4" s="26" t="s">
        <v>130</v>
      </c>
      <c r="G4" s="28" t="s">
        <v>87</v>
      </c>
      <c r="H4" s="26" t="s">
        <v>160</v>
      </c>
      <c r="I4" s="28"/>
      <c r="J4" s="26"/>
    </row>
    <row r="5" spans="1:10">
      <c r="A5" s="24" t="s">
        <v>100</v>
      </c>
      <c r="B5" s="6" t="s">
        <v>113</v>
      </c>
      <c r="C5" s="26" t="s">
        <v>97</v>
      </c>
      <c r="D5" s="26"/>
      <c r="E5" s="28" t="s">
        <v>87</v>
      </c>
      <c r="F5" s="26" t="s">
        <v>98</v>
      </c>
      <c r="G5" s="28" t="s">
        <v>87</v>
      </c>
      <c r="H5" s="26" t="s">
        <v>114</v>
      </c>
      <c r="I5" s="28"/>
      <c r="J5" s="26"/>
    </row>
    <row r="6" spans="1:10">
      <c r="A6" s="24" t="s">
        <v>100</v>
      </c>
      <c r="B6" s="6" t="s">
        <v>107</v>
      </c>
      <c r="C6" s="26" t="s">
        <v>115</v>
      </c>
      <c r="D6" s="26"/>
      <c r="E6" s="28" t="s">
        <v>87</v>
      </c>
      <c r="F6" s="26" t="s">
        <v>131</v>
      </c>
      <c r="G6" s="28" t="s">
        <v>87</v>
      </c>
      <c r="H6" s="26" t="s">
        <v>108</v>
      </c>
      <c r="I6" s="28"/>
      <c r="J6" s="26"/>
    </row>
    <row r="7" spans="1:10">
      <c r="A7" s="24" t="s">
        <v>100</v>
      </c>
      <c r="B7" s="6" t="s">
        <v>109</v>
      </c>
      <c r="C7" s="26" t="s">
        <v>116</v>
      </c>
      <c r="D7" s="26"/>
      <c r="E7" s="28" t="s">
        <v>87</v>
      </c>
      <c r="F7" s="26" t="s">
        <v>110</v>
      </c>
      <c r="G7" s="28" t="s">
        <v>87</v>
      </c>
      <c r="H7" s="26" t="s">
        <v>111</v>
      </c>
      <c r="I7" s="28"/>
      <c r="J7" s="26"/>
    </row>
    <row r="8" spans="1:10">
      <c r="A8" s="24" t="s">
        <v>100</v>
      </c>
      <c r="B8" s="6" t="s">
        <v>99</v>
      </c>
      <c r="C8" s="26" t="s">
        <v>195</v>
      </c>
      <c r="D8" s="26"/>
      <c r="E8" s="28" t="s">
        <v>88</v>
      </c>
      <c r="F8" s="26" t="s">
        <v>132</v>
      </c>
      <c r="G8" s="28" t="s">
        <v>87</v>
      </c>
      <c r="H8" s="26" t="s">
        <v>133</v>
      </c>
      <c r="I8" s="28"/>
      <c r="J8" s="26"/>
    </row>
    <row r="9" spans="1:10">
      <c r="A9" s="25" t="s">
        <v>96</v>
      </c>
      <c r="B9" s="4" t="s">
        <v>134</v>
      </c>
      <c r="C9" s="27" t="s">
        <v>101</v>
      </c>
      <c r="D9" s="27"/>
      <c r="E9" s="29" t="s">
        <v>87</v>
      </c>
      <c r="F9" s="27" t="s">
        <v>172</v>
      </c>
      <c r="G9" s="29" t="s">
        <v>87</v>
      </c>
      <c r="H9" s="27" t="s">
        <v>102</v>
      </c>
      <c r="I9" s="29"/>
      <c r="J9" s="27"/>
    </row>
    <row r="10" spans="1:10">
      <c r="A10" s="25" t="s">
        <v>96</v>
      </c>
      <c r="B10" s="4" t="s">
        <v>124</v>
      </c>
      <c r="C10" s="27" t="s">
        <v>127</v>
      </c>
      <c r="D10" s="27"/>
      <c r="E10" s="29" t="s">
        <v>88</v>
      </c>
      <c r="F10" s="27" t="s">
        <v>136</v>
      </c>
      <c r="G10" s="29" t="s">
        <v>87</v>
      </c>
      <c r="H10" s="27" t="s">
        <v>137</v>
      </c>
      <c r="I10" s="29"/>
      <c r="J10" s="27"/>
    </row>
    <row r="11" spans="1:10">
      <c r="A11" s="25" t="s">
        <v>96</v>
      </c>
      <c r="B11" s="4" t="s">
        <v>123</v>
      </c>
      <c r="C11" s="27" t="s">
        <v>126</v>
      </c>
      <c r="D11" s="27"/>
      <c r="E11" s="29" t="s">
        <v>88</v>
      </c>
      <c r="F11" s="27" t="s">
        <v>136</v>
      </c>
      <c r="G11" s="29" t="s">
        <v>87</v>
      </c>
      <c r="H11" s="27" t="s">
        <v>138</v>
      </c>
      <c r="I11" s="29"/>
      <c r="J11" s="27"/>
    </row>
    <row r="12" spans="1:10">
      <c r="A12" s="25" t="s">
        <v>96</v>
      </c>
      <c r="B12" s="4" t="s">
        <v>103</v>
      </c>
      <c r="C12" s="27" t="s">
        <v>139</v>
      </c>
      <c r="D12" s="27"/>
      <c r="E12" s="29" t="s">
        <v>87</v>
      </c>
      <c r="F12" s="27" t="s">
        <v>95</v>
      </c>
      <c r="G12" s="29" t="s">
        <v>87</v>
      </c>
      <c r="H12" s="27" t="s">
        <v>140</v>
      </c>
      <c r="I12" s="29"/>
      <c r="J12" s="27"/>
    </row>
    <row r="13" spans="1:10">
      <c r="A13" s="25" t="s">
        <v>96</v>
      </c>
      <c r="B13" s="4" t="s">
        <v>125</v>
      </c>
      <c r="C13" s="27" t="s">
        <v>194</v>
      </c>
      <c r="D13" s="27"/>
      <c r="E13" s="29" t="s">
        <v>87</v>
      </c>
      <c r="F13" s="27" t="s">
        <v>104</v>
      </c>
      <c r="G13" s="29" t="s">
        <v>88</v>
      </c>
      <c r="H13" s="27" t="s">
        <v>158</v>
      </c>
      <c r="I13" s="29"/>
      <c r="J13" s="27"/>
    </row>
    <row r="14" spans="1:10">
      <c r="A14" s="24" t="s">
        <v>122</v>
      </c>
      <c r="B14" s="6" t="s">
        <v>141</v>
      </c>
      <c r="C14" s="26" t="s">
        <v>142</v>
      </c>
      <c r="D14" s="26"/>
      <c r="E14" s="28" t="s">
        <v>87</v>
      </c>
      <c r="F14" s="26" t="s">
        <v>173</v>
      </c>
      <c r="G14" s="28" t="s">
        <v>87</v>
      </c>
      <c r="H14" s="26" t="s">
        <v>143</v>
      </c>
      <c r="I14" s="28"/>
      <c r="J14" s="26"/>
    </row>
    <row r="15" spans="1:10">
      <c r="A15" s="24" t="s">
        <v>122</v>
      </c>
      <c r="B15" s="6" t="s">
        <v>145</v>
      </c>
      <c r="C15" s="26" t="s">
        <v>144</v>
      </c>
      <c r="D15" s="26"/>
      <c r="E15" s="28" t="s">
        <v>87</v>
      </c>
      <c r="F15" s="26" t="s">
        <v>159</v>
      </c>
      <c r="G15" s="28" t="s">
        <v>87</v>
      </c>
      <c r="H15" s="26" t="s">
        <v>146</v>
      </c>
      <c r="I15" s="28"/>
      <c r="J15" s="26"/>
    </row>
    <row r="16" spans="1:10">
      <c r="A16" s="25" t="s">
        <v>120</v>
      </c>
      <c r="B16" s="4" t="s">
        <v>148</v>
      </c>
      <c r="C16" s="27" t="s">
        <v>149</v>
      </c>
      <c r="D16" s="27"/>
      <c r="E16" s="29" t="s">
        <v>87</v>
      </c>
      <c r="F16" s="27" t="s">
        <v>147</v>
      </c>
      <c r="G16" s="29" t="s">
        <v>87</v>
      </c>
      <c r="H16" s="27" t="s">
        <v>135</v>
      </c>
      <c r="I16" s="29"/>
      <c r="J16" s="27"/>
    </row>
    <row r="17" spans="1:10">
      <c r="A17" s="25" t="s">
        <v>120</v>
      </c>
      <c r="B17" s="4" t="s">
        <v>150</v>
      </c>
      <c r="C17" s="27" t="s">
        <v>121</v>
      </c>
      <c r="D17" s="27"/>
      <c r="E17" s="29" t="s">
        <v>87</v>
      </c>
      <c r="F17" s="27" t="s">
        <v>151</v>
      </c>
      <c r="G17" s="29" t="s">
        <v>87</v>
      </c>
      <c r="H17" s="27" t="s">
        <v>152</v>
      </c>
      <c r="I17" s="29"/>
      <c r="J17" s="27"/>
    </row>
    <row r="18" spans="1:10">
      <c r="A18" s="25" t="s">
        <v>120</v>
      </c>
      <c r="B18" s="4" t="s">
        <v>119</v>
      </c>
      <c r="C18" s="27" t="s">
        <v>153</v>
      </c>
      <c r="D18" s="27"/>
      <c r="E18" s="29" t="s">
        <v>87</v>
      </c>
      <c r="F18" s="27" t="s">
        <v>154</v>
      </c>
      <c r="G18" s="29" t="s">
        <v>87</v>
      </c>
      <c r="H18" s="27" t="s">
        <v>155</v>
      </c>
      <c r="I18" s="29"/>
      <c r="J18" s="27"/>
    </row>
    <row r="19" spans="1:10">
      <c r="A19" s="24" t="s">
        <v>118</v>
      </c>
      <c r="B19" s="6" t="s">
        <v>117</v>
      </c>
      <c r="C19" s="26" t="s">
        <v>156</v>
      </c>
      <c r="D19" s="26"/>
      <c r="E19" s="28" t="s">
        <v>89</v>
      </c>
      <c r="F19" s="26" t="s">
        <v>196</v>
      </c>
      <c r="G19" s="28" t="s">
        <v>87</v>
      </c>
      <c r="H19" s="26" t="s">
        <v>157</v>
      </c>
      <c r="I19" s="28"/>
      <c r="J19" s="26"/>
    </row>
    <row r="20" spans="1:10">
      <c r="A20" s="10"/>
      <c r="B20" s="10"/>
      <c r="C20" s="10"/>
      <c r="D20" s="20"/>
      <c r="E20" s="20"/>
      <c r="G20" s="20"/>
      <c r="I20" s="20"/>
      <c r="J20" s="16"/>
    </row>
    <row r="21" spans="1:10" ht="25" customHeight="1">
      <c r="A21" s="8"/>
      <c r="B21" s="8"/>
      <c r="C21" s="8"/>
      <c r="D21" s="9"/>
      <c r="E21" s="14" t="s">
        <v>86</v>
      </c>
      <c r="G21" s="14" t="s">
        <v>86</v>
      </c>
      <c r="I21" s="14"/>
      <c r="J21" s="23"/>
    </row>
  </sheetData>
  <autoFilter ref="A2:J19" xr:uid="{FC142336-1EC4-3C4C-9FAE-46F040B0B9BA}"/>
  <hyperlinks>
    <hyperlink ref="G1" r:id="rId1" xr:uid="{B297C317-9EBB-F144-9C4F-23798CEE5386}"/>
  </hyperlinks>
  <pageMargins left="0.7" right="0.7" top="0.78740157499999996" bottom="0.78740157499999996" header="0.3" footer="0.3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BC53270-A8D6-6E42-A229-3E52755C23F5}">
          <x14:formula1>
            <xm:f>Legende!$B$2:$B$5</xm:f>
          </x14:formula1>
          <xm:sqref>I3:I19 E3:E19 G3:G19</xm:sqref>
        </x14:dataValidation>
        <x14:dataValidation type="list" allowBlank="1" showInputMessage="1" showErrorMessage="1" xr:uid="{008FA264-91E2-6A4E-BCF8-3D357A0F67F8}">
          <x14:formula1>
            <xm:f>Legende!$A$2:$A$4</xm:f>
          </x14:formula1>
          <xm:sqref>D3:D19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5618D-1C39-934E-9D3C-AAAA3546CD06}">
  <dimension ref="A1:K10"/>
  <sheetViews>
    <sheetView showGridLines="0" zoomScaleNormal="100" workbookViewId="0">
      <pane ySplit="2" topLeftCell="A3" activePane="bottomLeft" state="frozen"/>
      <selection pane="bottomLeft" activeCell="E37" sqref="E37"/>
    </sheetView>
  </sheetViews>
  <sheetFormatPr baseColWidth="10" defaultRowHeight="16"/>
  <cols>
    <col min="1" max="1" width="39.5" bestFit="1" customWidth="1"/>
    <col min="2" max="4" width="20.5" bestFit="1" customWidth="1"/>
  </cols>
  <sheetData>
    <row r="1" spans="1:11" ht="40" customHeight="1">
      <c r="A1" s="1"/>
      <c r="B1" s="2"/>
      <c r="C1" s="2"/>
      <c r="D1" s="2"/>
      <c r="E1" s="19"/>
      <c r="F1" s="3"/>
      <c r="H1" s="3"/>
      <c r="I1" s="19"/>
      <c r="J1" s="15"/>
    </row>
    <row r="2" spans="1:11" s="17" customFormat="1" ht="19" customHeight="1">
      <c r="A2" s="12"/>
      <c r="B2" s="12" t="s">
        <v>5</v>
      </c>
      <c r="C2" s="12" t="s">
        <v>7</v>
      </c>
      <c r="D2" s="12" t="s">
        <v>93</v>
      </c>
      <c r="E2"/>
      <c r="F2"/>
      <c r="G2"/>
      <c r="H2"/>
      <c r="I2"/>
      <c r="J2"/>
      <c r="K2"/>
    </row>
    <row r="3" spans="1:11">
      <c r="A3" s="4" t="s">
        <v>190</v>
      </c>
      <c r="B3" s="32" t="str" cm="1">
        <f t="array" ref="B3">IFERROR((SUMPRODUCT(((Funktionen!$D$3:$D$44="Muss")*3+(Funktionen!$D$3:$D$44="Soll")*2+(Funktionen!$D$3:$D$44="Kann"))*((Funktionen!$E$3:$E$44="Erfüllt")+(Funktionen!$E$3:$E$44="Teilweise")*0.5))+SUMPRODUCT((('Governance, IT, Integrationen'!$D$3:$D$19="Muss")*3+('Governance, IT, Integrationen'!$D$3:$D$19="Soll")*2+('Governance, IT, Integrationen'!$D$3:$D$19="Kann"))*(('Governance, IT, Integrationen'!$E$3:$E$19="Erfüllt")+('Governance, IT, Integrationen'!$E$3:$E$19="Teilweise")*0.5)))/(SUMPRODUCT(((Funktionen!$D$3:$D$44="Muss")*3+(Funktionen!$D$3:$D$44="Soll")*2+(Funktionen!$D$3:$D$44="Kann"))*((Funktionen!$E$3:$E$44="Erfüllt")+(Funktionen!$E$3:$E$44="Teilweise")+(Funktionen!$E$3:$E$44="Nicht erfüllt")))+SUMPRODUCT((('Governance, IT, Integrationen'!$D$3:$D$19="Muss")*3+('Governance, IT, Integrationen'!$D$3:$D$19="Soll")*2+('Governance, IT, Integrationen'!$D$3:$D$19="Kann"))*(('Governance, IT, Integrationen'!$E$3:$E$19="Erfüllt")+('Governance, IT, Integrationen'!$E$3:$E$19="Teilweise")+('Governance, IT, Integrationen'!$E$3:$E$19="Nicht erfüllt")))),"–")</f>
        <v>–</v>
      </c>
      <c r="C3" s="32" t="str" cm="1">
        <f t="array" ref="C3">IFERROR((SUMPRODUCT(((Funktionen!$D$3:$D$44="Muss")*3+(Funktionen!$D$3:$D$44="Soll")*2+(Funktionen!$D$3:$D$44="Kann"))*((Funktionen!$G$3:$G$44="Erfüllt")+(Funktionen!$G$3:$G$44="Teilweise")*0.5))+SUMPRODUCT((('Governance, IT, Integrationen'!$D$3:$D$19="Muss")*3+('Governance, IT, Integrationen'!$D$3:$D$19="Soll")*2+('Governance, IT, Integrationen'!$D$3:$D$19="Kann"))*(('Governance, IT, Integrationen'!$G$3:$G$19="Erfüllt")+('Governance, IT, Integrationen'!$G$3:$G$19="Teilweise")*0.5)))/(SUMPRODUCT(((Funktionen!$D$3:$D$44="Muss")*3+(Funktionen!$D$3:$D$44="Soll")*2+(Funktionen!$D$3:$D$44="Kann"))*((Funktionen!$G$3:$G$44="Erfüllt")+(Funktionen!$G$3:$G$44="Teilweise")+(Funktionen!$G$3:$G$44="Nicht erfüllt")))+SUMPRODUCT((('Governance, IT, Integrationen'!$D$3:$D$19="Muss")*3+('Governance, IT, Integrationen'!$D$3:$D$19="Soll")*2+('Governance, IT, Integrationen'!$D$3:$D$19="Kann"))*(('Governance, IT, Integrationen'!$G$3:$G$19="Erfüllt")+('Governance, IT, Integrationen'!$G$3:$G$19="Teilweise")+('Governance, IT, Integrationen'!$G$3:$G$19="Nicht erfüllt")))),"–")</f>
        <v>–</v>
      </c>
      <c r="D3" s="32" t="str" cm="1">
        <f t="array" ref="D3">IFERROR((SUMPRODUCT(((Funktionen!$D$3:$D$44="Muss")*3+(Funktionen!$D$3:$D$44="Soll")*2+(Funktionen!$D$3:$D$44="Kann"))*((Funktionen!$I$3:$I$44="Erfüllt")+(Funktionen!$I$3:$I$44="Teilweise")*0.5))+SUMPRODUCT((('Governance, IT, Integrationen'!$D$3:$D$19="Muss")*3+('Governance, IT, Integrationen'!$D$3:$D$19="Soll")*2+('Governance, IT, Integrationen'!$D$3:$D$19="Kann"))*(('Governance, IT, Integrationen'!$I$3:$I$19="Erfüllt")+('Governance, IT, Integrationen'!$I$3:$I$19="Teilweise")*0.5)))/(SUMPRODUCT(((Funktionen!$D$3:$D$44="Muss")*3+(Funktionen!$D$3:$D$44="Soll")*2+(Funktionen!$D$3:$D$44="Kann"))*((Funktionen!$I$3:$I$44="Erfüllt")+(Funktionen!$I$3:$I$44="Teilweise")+(Funktionen!$I$3:$I$44="Nicht erfüllt")))+SUMPRODUCT((('Governance, IT, Integrationen'!$D$3:$D$19="Muss")*3+('Governance, IT, Integrationen'!$D$3:$D$19="Soll")*2+('Governance, IT, Integrationen'!$D$3:$D$19="Kann"))*(('Governance, IT, Integrationen'!$I$3:$I$19="Erfüllt")+('Governance, IT, Integrationen'!$I$3:$I$19="Teilweise")+('Governance, IT, Integrationen'!$I$3:$I$19="Nicht erfüllt")))),"–")</f>
        <v>–</v>
      </c>
    </row>
    <row r="4" spans="1:11">
      <c r="A4" s="6" t="s">
        <v>184</v>
      </c>
      <c r="B4" s="31" t="str">
        <f>(COUNTIFS(Funktionen!$D$3:$D$44,"Muss",Funktionen!$E$3:$E$44,"Erfüllt")+COUNTIFS('Governance, IT, Integrationen'!$D$3:$D$19,"Muss",'Governance, IT, Integrationen'!$E$3:$E$19,"Erfüllt"))&amp;" / "&amp;(COUNTIF(Funktionen!$D$3:$D$44,"Muss")+COUNTIF('Governance, IT, Integrationen'!$D$3:$D$19,"Muss"))</f>
        <v>0 / 0</v>
      </c>
      <c r="C4" s="31" t="str">
        <f>(COUNTIFS(Funktionen!$D$3:$D$44,"Muss",Funktionen!$G$3:$G$44,"Erfüllt")+COUNTIFS('Governance, IT, Integrationen'!$D$3:$D$19,"Muss",'Governance, IT, Integrationen'!$G$3:$G$19,"Erfüllt"))&amp;" / "&amp;(COUNTIF(Funktionen!$D$3:$D$44,"Muss")+COUNTIF('Governance, IT, Integrationen'!$D$3:$D$19,"Muss"))</f>
        <v>0 / 0</v>
      </c>
      <c r="D4" s="31" t="str">
        <f>(COUNTIFS(Funktionen!$D$3:$D$44,"Muss",Funktionen!$I$3:$I$44,"Erfüllt")+COUNTIFS('Governance, IT, Integrationen'!$D$3:$D$19,"Muss",'Governance, IT, Integrationen'!$I$3:$I$19,"Erfüllt"))&amp;" / "&amp;(COUNTIF(Funktionen!$D$3:$D$44,"Muss")+COUNTIF('Governance, IT, Integrationen'!$D$3:$D$19,"Muss"))</f>
        <v>0 / 0</v>
      </c>
    </row>
    <row r="5" spans="1:11">
      <c r="A5" s="6" t="s">
        <v>185</v>
      </c>
      <c r="B5" s="31" t="str">
        <f>(COUNTIFS(Funktionen!$D$3:$D$44,"Muss",Funktionen!$E$3:$E$44,"Teilweise")+COUNTIFS('Governance, IT, Integrationen'!$D$3:$D$19,"Muss",'Governance, IT, Integrationen'!$E$3:$E$19,"Teilweise"))&amp;" / "&amp;(COUNTIF(Funktionen!$D$3:$D$44,"Muss")+COUNTIF('Governance, IT, Integrationen'!$D$3:$D$19,"Muss"))</f>
        <v>0 / 0</v>
      </c>
      <c r="C5" s="31" t="str">
        <f>(COUNTIFS(Funktionen!$D$3:$D$44,"Muss",Funktionen!$G$3:$G$44,"Teilweise")+COUNTIFS('Governance, IT, Integrationen'!$D$3:$D$19,"Muss",'Governance, IT, Integrationen'!$G$3:$G$19,"Teilweise"))&amp;" / "&amp;(COUNTIF(Funktionen!$D$3:$D$44,"Muss")+COUNTIF('Governance, IT, Integrationen'!$D$3:$D$19,"Muss"))</f>
        <v>0 / 0</v>
      </c>
      <c r="D5" s="31" t="str">
        <f>(COUNTIFS(Funktionen!$D$3:$D$44,"Muss",Funktionen!$I$3:$I$44,"Teilweise")+COUNTIFS('Governance, IT, Integrationen'!$D$3:$D$19,"Muss",'Governance, IT, Integrationen'!$I$3:$I$19,"Teilweise"))&amp;" / "&amp;(COUNTIF(Funktionen!$D$3:$D$44,"Muss")+COUNTIF('Governance, IT, Integrationen'!$D$3:$D$19,"Muss"))</f>
        <v>0 / 0</v>
      </c>
    </row>
    <row r="6" spans="1:11">
      <c r="A6" s="6" t="s">
        <v>186</v>
      </c>
      <c r="B6" s="31" t="str">
        <f>(COUNTIFS(Funktionen!$D$3:$D$44,"Muss",Funktionen!$E$3:$E$44,"Nicht erfüllt")+COUNTIFS('Governance, IT, Integrationen'!$D$3:$D$19,"Muss",'Governance, IT, Integrationen'!$E$3:$E$19,"Nicht erfüllt"))&amp;" / "&amp;(COUNTIF(Funktionen!$D$3:$D$44,"Muss")+COUNTIF('Governance, IT, Integrationen'!$D$3:$D$19,"Muss"))</f>
        <v>0 / 0</v>
      </c>
      <c r="C6" s="31" t="str">
        <f>(COUNTIFS(Funktionen!$D$3:$D$44,"Muss",Funktionen!$G$3:$G$44,"Nicht erfüllt")+COUNTIFS('Governance, IT, Integrationen'!$D$3:$D$19,"Muss",'Governance, IT, Integrationen'!$G$3:$G$19,"Nicht erfüllt"))&amp;" / "&amp;(COUNTIF(Funktionen!$D$3:$D$44,"Muss")+COUNTIF('Governance, IT, Integrationen'!$D$3:$D$19,"Muss"))</f>
        <v>0 / 0</v>
      </c>
      <c r="D6" s="31" t="str">
        <f>(COUNTIFS(Funktionen!$D$3:$D$44,"Muss",Funktionen!$I$3:$I$44,"Nicht erfüllt")+COUNTIFS('Governance, IT, Integrationen'!$D$3:$D$19,"Muss",'Governance, IT, Integrationen'!$I$3:$I$19,"Nicht erfüllt"))&amp;" / "&amp;(COUNTIF(Funktionen!$D$3:$D$44,"Muss")+COUNTIF('Governance, IT, Integrationen'!$D$3:$D$19,"Muss"))</f>
        <v>0 / 0</v>
      </c>
    </row>
    <row r="7" spans="1:11">
      <c r="A7" s="34" t="s">
        <v>187</v>
      </c>
      <c r="B7" s="33" t="str">
        <f>(COUNTIFS(Funktionen!$D$3:$D$44,"Soll",Funktionen!$E$3:$E$44,"Erfüllt")+COUNTIFS('Governance, IT, Integrationen'!$D$3:$D$19,"Soll",'Governance, IT, Integrationen'!$E$3:$E$19,"Erfüllt"))&amp;" / "&amp;(COUNTIF(Funktionen!$D$3:$D$44,"Soll")+COUNTIF('Governance, IT, Integrationen'!$D$3:$D$19,"Soll"))</f>
        <v>0 / 0</v>
      </c>
      <c r="C7" s="33" t="str">
        <f>(COUNTIFS(Funktionen!$D$3:$D$44,"Soll",Funktionen!$G$3:$G$44,"Erfüllt")+COUNTIFS('Governance, IT, Integrationen'!$D$3:$D$19,"Soll",'Governance, IT, Integrationen'!$G$3:$G$19,"Erfüllt"))&amp;" / "&amp;(COUNTIF(Funktionen!$D$3:$D$44,"Soll")+COUNTIF('Governance, IT, Integrationen'!$D$3:$D$19,"Soll"))</f>
        <v>0 / 0</v>
      </c>
      <c r="D7" s="33" t="str">
        <f>(COUNTIFS(Funktionen!$D$3:$D$44,"Soll",Funktionen!$I$3:$I$44,"Erfüllt")+COUNTIFS('Governance, IT, Integrationen'!$D$3:$D$19,"Soll",'Governance, IT, Integrationen'!$I$3:$I$19,"Erfüllt"))&amp;" / "&amp;(COUNTIF(Funktionen!$D$3:$D$44,"Soll")+COUNTIF('Governance, IT, Integrationen'!$D$3:$D$19,"Soll"))</f>
        <v>0 / 0</v>
      </c>
    </row>
    <row r="8" spans="1:11">
      <c r="A8" s="34" t="s">
        <v>188</v>
      </c>
      <c r="B8" s="33" t="str">
        <f>(COUNTIFS(Funktionen!$D$3:$D$44,"Soll",Funktionen!$E$3:$E$44,"Teilweise")+COUNTIFS('Governance, IT, Integrationen'!$D$3:$D$19,"Soll",'Governance, IT, Integrationen'!$E$3:$E$19,"Teilweise"))&amp;" / "&amp;(COUNTIF(Funktionen!$D$3:$D$44,"Soll")+COUNTIF('Governance, IT, Integrationen'!$D$3:$D$19,"Soll"))</f>
        <v>0 / 0</v>
      </c>
      <c r="C8" s="33" t="str">
        <f>(COUNTIFS(Funktionen!$D$3:$D$44,"Soll",Funktionen!$G$3:$G$44,"Teilweise")+COUNTIFS('Governance, IT, Integrationen'!$D$3:$D$19,"Soll",'Governance, IT, Integrationen'!$G$3:$G$19,"Teilweise"))&amp;" / "&amp;(COUNTIF(Funktionen!$D$3:$D$44,"Soll")+COUNTIF('Governance, IT, Integrationen'!$D$3:$D$19,"Soll"))</f>
        <v>0 / 0</v>
      </c>
      <c r="D8" s="33" t="str">
        <f>(COUNTIFS(Funktionen!$D$3:$D$44,"Soll",Funktionen!$I$3:$I$44,"Teilweise")+COUNTIFS('Governance, IT, Integrationen'!$D$3:$D$19,"Soll",'Governance, IT, Integrationen'!$I$3:$I$19,"Teilweise"))&amp;" / "&amp;(COUNTIF(Funktionen!$D$3:$D$44,"Soll")+COUNTIF('Governance, IT, Integrationen'!$D$3:$D$19,"Soll"))</f>
        <v>0 / 0</v>
      </c>
    </row>
    <row r="9" spans="1:11">
      <c r="A9" s="34" t="s">
        <v>189</v>
      </c>
      <c r="B9" s="33" t="str">
        <f>(COUNTIFS(Funktionen!$D$3:$D$44,"Soll",Funktionen!$E$3:$E$44,"Nicht erfüllt")+COUNTIFS('Governance, IT, Integrationen'!$D$3:$D$19,"Soll",'Governance, IT, Integrationen'!$E$3:$E$19,"Nicht erfüllt"))&amp;" / "&amp;(COUNTIF(Funktionen!$D$3:$D$44,"Soll")+COUNTIF('Governance, IT, Integrationen'!$D$3:$D$19,"Soll"))</f>
        <v>0 / 0</v>
      </c>
      <c r="C9" s="33" t="str">
        <f>(COUNTIFS(Funktionen!$D$3:$D$44,"Soll",Funktionen!$G$3:$G$44,"Nicht erfüllt")+COUNTIFS('Governance, IT, Integrationen'!$D$3:$D$19,"Soll",'Governance, IT, Integrationen'!$G$3:$G$19,"Nicht erfüllt"))&amp;" / "&amp;(COUNTIF(Funktionen!$D$3:$D$44,"Soll")+COUNTIF('Governance, IT, Integrationen'!$D$3:$D$19,"Soll"))</f>
        <v>0 / 0</v>
      </c>
      <c r="D9" s="33" t="str">
        <f>(COUNTIFS(Funktionen!$D$3:$D$44,"Soll",Funktionen!$I$3:$I$44,"Nicht erfüllt")+COUNTIFS('Governance, IT, Integrationen'!$D$3:$D$19,"Soll",'Governance, IT, Integrationen'!$I$3:$I$19,"Nicht erfüllt"))&amp;" / "&amp;(COUNTIF(Funktionen!$D$3:$D$44,"Soll")+COUNTIF('Governance, IT, Integrationen'!$D$3:$D$19,"Soll"))</f>
        <v>0 / 0</v>
      </c>
    </row>
    <row r="10" spans="1:11">
      <c r="A10" s="6" t="s">
        <v>197</v>
      </c>
      <c r="B10" s="31">
        <f>COUNTIFS(Funktionen!$D$3:$D$44,"&lt;&gt;",Funktionen!$E$3:$E$44,"Unklar")+COUNTIFS(Funktionen!$D$3:$D$44,"&lt;&gt;",Funktionen!$E$3:$E$44,"")+COUNTIFS('Governance, IT, Integrationen'!$D$3:$D$19,"&lt;&gt;",'Governance, IT, Integrationen'!$E$3:$E$19,"Unklar")+COUNTIFS('Governance, IT, Integrationen'!$D$3:$D$19,"&lt;&gt;",'Governance, IT, Integrationen'!$E$3:$E$19,"")</f>
        <v>0</v>
      </c>
      <c r="C10" s="31">
        <f>COUNTIFS(Funktionen!$D$3:$D$44,"&lt;&gt;",Funktionen!$G$3:$G$44,"Unklar")+COUNTIFS(Funktionen!$D$3:$D$44,"&lt;&gt;",Funktionen!$G$3:$G$44,"")+COUNTIFS('Governance, IT, Integrationen'!$D$3:$D$19,"&lt;&gt;",'Governance, IT, Integrationen'!$G$3:$G$19,"Unklar")+COUNTIFS('Governance, IT, Integrationen'!$D$3:$D$19,"&lt;&gt;",'Governance, IT, Integrationen'!$G$3:$G$19,"")</f>
        <v>0</v>
      </c>
      <c r="D10" s="31">
        <f>COUNTIFS(Funktionen!$D$3:$D$44,"&lt;&gt;",Funktionen!$I$3:$I$44,"Unklar")+COUNTIFS(Funktionen!$D$3:$D$44,"&lt;&gt;",Funktionen!$I$3:$I$44,"")+COUNTIFS('Governance, IT, Integrationen'!$D$3:$D$19,"&lt;&gt;",'Governance, IT, Integrationen'!$I$3:$I$19,"Unklar")+COUNTIFS('Governance, IT, Integrationen'!$D$3:$D$19,"&lt;&gt;",'Governance, IT, Integrationen'!$I$3:$I$19,"")</f>
        <v>0</v>
      </c>
    </row>
  </sheetData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62C3B-BD4E-9743-AA08-2DA56E85B56E}">
  <dimension ref="A1:B12"/>
  <sheetViews>
    <sheetView showGridLines="0" zoomScaleNormal="100" workbookViewId="0">
      <selection activeCell="N26" sqref="N26"/>
    </sheetView>
  </sheetViews>
  <sheetFormatPr baseColWidth="10" defaultRowHeight="16"/>
  <cols>
    <col min="1" max="1" width="10.6640625" bestFit="1" customWidth="1"/>
    <col min="2" max="2" width="13.33203125" bestFit="1" customWidth="1"/>
  </cols>
  <sheetData>
    <row r="1" spans="1:2">
      <c r="A1" s="18" t="s">
        <v>4</v>
      </c>
      <c r="B1" s="18" t="s">
        <v>161</v>
      </c>
    </row>
    <row r="2" spans="1:2">
      <c r="A2" s="4" t="s">
        <v>91</v>
      </c>
      <c r="B2" s="4" t="s">
        <v>87</v>
      </c>
    </row>
    <row r="3" spans="1:2">
      <c r="A3" s="4" t="s">
        <v>94</v>
      </c>
      <c r="B3" s="4" t="s">
        <v>88</v>
      </c>
    </row>
    <row r="4" spans="1:2">
      <c r="A4" s="4" t="s">
        <v>92</v>
      </c>
      <c r="B4" s="4" t="s">
        <v>89</v>
      </c>
    </row>
    <row r="5" spans="1:2">
      <c r="B5" s="4" t="s">
        <v>90</v>
      </c>
    </row>
    <row r="7" spans="1:2">
      <c r="A7" s="36" t="s">
        <v>193</v>
      </c>
    </row>
    <row r="8" spans="1:2">
      <c r="A8" s="35" t="s">
        <v>191</v>
      </c>
    </row>
    <row r="9" spans="1:2">
      <c r="A9" s="35" t="s">
        <v>192</v>
      </c>
    </row>
    <row r="11" spans="1:2">
      <c r="A11" s="36" t="s">
        <v>198</v>
      </c>
    </row>
    <row r="12" spans="1:2">
      <c r="A12" s="35" t="s">
        <v>199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83DA3975FDCDD4C9BB4CD0225AA28A7" ma:contentTypeVersion="18" ma:contentTypeDescription="Ein neues Dokument erstellen." ma:contentTypeScope="" ma:versionID="ea418f1f7db814f953d7bfae0d23eabb">
  <xsd:schema xmlns:xsd="http://www.w3.org/2001/XMLSchema" xmlns:xs="http://www.w3.org/2001/XMLSchema" xmlns:p="http://schemas.microsoft.com/office/2006/metadata/properties" xmlns:ns2="dcf2e8ec-aa46-490a-822f-61aeab2d9474" xmlns:ns3="c42e9f2d-4fbc-48a0-907d-3fe2ffb088c1" targetNamespace="http://schemas.microsoft.com/office/2006/metadata/properties" ma:root="true" ma:fieldsID="1e89c466e8cee5c07459ab26a43d89ee" ns2:_="" ns3:_="">
    <xsd:import namespace="dcf2e8ec-aa46-490a-822f-61aeab2d9474"/>
    <xsd:import namespace="c42e9f2d-4fbc-48a0-907d-3fe2ffb088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f2e8ec-aa46-490a-822f-61aeab2d94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63452dce-9cff-4fb4-8052-5b22e40c43a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2e9f2d-4fbc-48a0-907d-3fe2ffb088c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1c40b18-4c3e-4b6b-af16-7b3c60e67b7b}" ma:internalName="TaxCatchAll" ma:showField="CatchAllData" ma:web="c42e9f2d-4fbc-48a0-907d-3fe2ffb088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f2e8ec-aa46-490a-822f-61aeab2d9474">
      <Terms xmlns="http://schemas.microsoft.com/office/infopath/2007/PartnerControls"/>
    </lcf76f155ced4ddcb4097134ff3c332f>
    <TaxCatchAll xmlns="c42e9f2d-4fbc-48a0-907d-3fe2ffb088c1" xsi:nil="true"/>
  </documentManagement>
</p:properties>
</file>

<file path=customXml/itemProps1.xml><?xml version="1.0" encoding="utf-8"?>
<ds:datastoreItem xmlns:ds="http://schemas.openxmlformats.org/officeDocument/2006/customXml" ds:itemID="{076B2024-7E50-48BA-A0F3-AF60DA791C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60BF260-3280-4181-A3B7-272F951BA9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f2e8ec-aa46-490a-822f-61aeab2d9474"/>
    <ds:schemaRef ds:uri="c42e9f2d-4fbc-48a0-907d-3fe2ffb088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0F2A5BB-85FE-4ACA-A8EC-B10864B4B355}">
  <ds:schemaRefs>
    <ds:schemaRef ds:uri="http://purl.org/dc/elements/1.1/"/>
    <ds:schemaRef ds:uri="http://schemas.microsoft.com/office/2006/documentManagement/types"/>
    <ds:schemaRef ds:uri="dcf2e8ec-aa46-490a-822f-61aeab2d9474"/>
    <ds:schemaRef ds:uri="http://schemas.openxmlformats.org/package/2006/metadata/core-properties"/>
    <ds:schemaRef ds:uri="http://www.w3.org/XML/1998/namespace"/>
    <ds:schemaRef ds:uri="c42e9f2d-4fbc-48a0-907d-3fe2ffb088c1"/>
    <ds:schemaRef ds:uri="http://purl.org/dc/dcmitype/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Funktionen</vt:lpstr>
      <vt:lpstr>Governance, IT, Integrationen</vt:lpstr>
      <vt:lpstr>Auswertung</vt:lpstr>
      <vt:lpstr>Legende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2025-12-02T11:26:19Z</dcterms:created>
  <dcterms:modified xsi:type="dcterms:W3CDTF">2026-08-26T08:54:14Z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0x010100783DA3975FDCDD4C9BB4CD0225AA28A7</vt:lpwstr>
  </property>
  <property fmtid="{D5CDD505-2E9C-101B-9397-08002B2CF9AE}" pid="3" name="MediaServiceImageTags">
    <vt:lpwstr/>
  </property>
</Properties>
</file>